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szniewska\Desktop\"/>
    </mc:Choice>
  </mc:AlternateContent>
  <xr:revisionPtr revIDLastSave="0" documentId="13_ncr:1_{9759071C-93F5-4836-8D9B-8DF0D2A3F309}" xr6:coauthVersionLast="47" xr6:coauthVersionMax="47" xr10:uidLastSave="{00000000-0000-0000-0000-000000000000}"/>
  <bookViews>
    <workbookView xWindow="-120" yWindow="-120" windowWidth="29040" windowHeight="15720" tabRatio="734" firstSheet="1" activeTab="1" xr2:uid="{00000000-000D-0000-FFFF-FFFF00000000}"/>
  </bookViews>
  <sheets>
    <sheet name="umowy przedsiębiorców" sheetId="14" r:id="rId1"/>
    <sheet name="Lubniewice - miasto" sheetId="1" r:id="rId2"/>
    <sheet name="Glisno" sheetId="2" r:id="rId3"/>
    <sheet name="Jarnatów" sheetId="3" r:id="rId4"/>
    <sheet name="Sobieraj" sheetId="5" r:id="rId5"/>
    <sheet name="Rogi" sheetId="16" r:id="rId6"/>
  </sheets>
  <definedNames>
    <definedName name="_xlnm.Print_Area" localSheetId="1">'Lubniewice - miasto'!$A$1:$I$149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6" l="1"/>
  <c r="I2" i="3"/>
  <c r="H2" i="2"/>
  <c r="H110" i="1"/>
  <c r="G110" i="1"/>
  <c r="E110" i="1"/>
  <c r="D110" i="1"/>
  <c r="B118" i="1" l="1"/>
  <c r="G118" i="1" s="1"/>
</calcChain>
</file>

<file path=xl/sharedStrings.xml><?xml version="1.0" encoding="utf-8"?>
<sst xmlns="http://schemas.openxmlformats.org/spreadsheetml/2006/main" count="139" uniqueCount="111">
  <si>
    <t>Adres nieruchomości</t>
  </si>
  <si>
    <t>ULICA ARIAŃSKA</t>
  </si>
  <si>
    <t>Pojemnik na bioodpady</t>
  </si>
  <si>
    <t xml:space="preserve"> ULICA DĘBOWA</t>
  </si>
  <si>
    <t>ULICA GORZOWSKA</t>
  </si>
  <si>
    <t>ULICA GRABOWA</t>
  </si>
  <si>
    <t>ULICA HARCERSKA</t>
  </si>
  <si>
    <t>ULICA HUBALCZYKÓW</t>
  </si>
  <si>
    <t>ULICA JARZĘBINOWA</t>
  </si>
  <si>
    <t>ULICA JANA PAWŁA II</t>
  </si>
  <si>
    <t>ULICA JESIONOWA</t>
  </si>
  <si>
    <t>ULICA KASZTANOWA</t>
  </si>
  <si>
    <t>ULICA KLONOWA</t>
  </si>
  <si>
    <t>KOLONIA LUBNIEWICE</t>
  </si>
  <si>
    <t>ULICA KRÓTKA</t>
  </si>
  <si>
    <t>ULICA LIPOWA</t>
  </si>
  <si>
    <t>ULICA LILIOWA</t>
  </si>
  <si>
    <t>ULICA MALINOWA</t>
  </si>
  <si>
    <t>ULICA MORELOWA</t>
  </si>
  <si>
    <t>ULICA OGRODOWA</t>
  </si>
  <si>
    <t>ULICA OLIWKOWA</t>
  </si>
  <si>
    <t>ULICA OSADNIKÓW WOJSKOWYCH</t>
  </si>
  <si>
    <t>ULICA SOSNOWA</t>
  </si>
  <si>
    <t>OSIEDLE TRZCIŃCE</t>
  </si>
  <si>
    <t>OSIEDLE SUSZYCE</t>
  </si>
  <si>
    <t>OSIEDLE SŁOWIAŃSKIE</t>
  </si>
  <si>
    <t>PLAC KASZTANOWY</t>
  </si>
  <si>
    <t>PLAC WOLNOŚCI</t>
  </si>
  <si>
    <t>ULICA PRZEMYSŁAWA</t>
  </si>
  <si>
    <t>ULICA PIASTOWSKA</t>
  </si>
  <si>
    <t>ULICA POZIOMKOWA</t>
  </si>
  <si>
    <t>ULICA RATUSZOWA</t>
  </si>
  <si>
    <t>ULICA SKWIERZYŃSKA</t>
  </si>
  <si>
    <t xml:space="preserve">ULICA STRZELECKA </t>
  </si>
  <si>
    <t>ULICA SULĘCIŃSKA</t>
  </si>
  <si>
    <t>ULICA SŁONECZNA</t>
  </si>
  <si>
    <t>ULICA ZAMKOWA</t>
  </si>
  <si>
    <t>ULICA ORZECHOWA</t>
  </si>
  <si>
    <t>Dopuszcza się przy zachowaniu minimalnej pojemności stosowanie innych pojemników do gromadzenia odpadów komunalnych, niż zostały określone w wykazie</t>
  </si>
  <si>
    <t>ULICA MORWOWA</t>
  </si>
  <si>
    <t>ULICA MARZEŃ</t>
  </si>
  <si>
    <t>ULICA RÓŻANA</t>
  </si>
  <si>
    <t>ULICA SPACEROWA</t>
  </si>
  <si>
    <t>ULICA  JAŚMINOWA</t>
  </si>
  <si>
    <t>Lubniewice</t>
  </si>
  <si>
    <t>Glisno</t>
  </si>
  <si>
    <t>Jarnatów</t>
  </si>
  <si>
    <t>Rogi</t>
  </si>
  <si>
    <t>Sobieraj</t>
  </si>
  <si>
    <t>Lp.</t>
  </si>
  <si>
    <t>"Centrum" BAR POKOJE</t>
  </si>
  <si>
    <t>1.</t>
  </si>
  <si>
    <t>Nazwa firmy</t>
  </si>
  <si>
    <t>właściciel</t>
  </si>
  <si>
    <t>Danuta Wiszniewska</t>
  </si>
  <si>
    <t>NIP</t>
  </si>
  <si>
    <t xml:space="preserve">Umowa </t>
  </si>
  <si>
    <t>nr 7509/2018 z 8.10.2018 r.  ZUK Sulęcin</t>
  </si>
  <si>
    <t>częstotliwość wywozu</t>
  </si>
  <si>
    <t>1x tydzień</t>
  </si>
  <si>
    <t>czas trwania umowy</t>
  </si>
  <si>
    <t>czas nieokreślony</t>
  </si>
  <si>
    <t>2.</t>
  </si>
  <si>
    <t>PPHU "BRAT" Adam Pulus</t>
  </si>
  <si>
    <t>Adam Paulus</t>
  </si>
  <si>
    <t xml:space="preserve"> </t>
  </si>
  <si>
    <t>Pycha Ryba  Sibera Andrzej</t>
  </si>
  <si>
    <t>LS-PLUS</t>
  </si>
  <si>
    <t>Komisariat Policji</t>
  </si>
  <si>
    <t xml:space="preserve">Komenda Wójewódzka </t>
  </si>
  <si>
    <t>Eneris z 01.02.2019 r</t>
  </si>
  <si>
    <t>poj. 120 L</t>
  </si>
  <si>
    <t>od 02.01.2019 r.</t>
  </si>
  <si>
    <t>ULICA MIŁA</t>
  </si>
  <si>
    <t>ULICA FIGOWA</t>
  </si>
  <si>
    <t>ULICA GAJOWA</t>
  </si>
  <si>
    <t>ULICA LAWENDOWA</t>
  </si>
  <si>
    <t>+</t>
  </si>
  <si>
    <t>ULICA CYTRYNOWA</t>
  </si>
  <si>
    <t>Pojemniki na zmieszane</t>
  </si>
  <si>
    <t>120 litrów</t>
  </si>
  <si>
    <t>240 litrów</t>
  </si>
  <si>
    <t>240 litrów2</t>
  </si>
  <si>
    <t>120 litrów2</t>
  </si>
  <si>
    <t>1100 litrów</t>
  </si>
  <si>
    <t>OSIEDLE ŚWIERCZÓW</t>
  </si>
  <si>
    <t>Wpólnoty mieszkaniowe</t>
  </si>
  <si>
    <t xml:space="preserve">Pojemnik na zmieszane </t>
  </si>
  <si>
    <t>SOBIERAJ</t>
  </si>
  <si>
    <t xml:space="preserve"> ULICA WIERZBOWA</t>
  </si>
  <si>
    <t>ULICA WRZOSOWA</t>
  </si>
  <si>
    <t xml:space="preserve">ULICA SPOKOJNA </t>
  </si>
  <si>
    <t>23 ( W TYM SEGREGACJA)</t>
  </si>
  <si>
    <t>6 (W TYM SEGREGACJA)</t>
  </si>
  <si>
    <t>10 (W TYM SEGREGACJA)</t>
  </si>
  <si>
    <t>Pojemnik na zmieszane</t>
  </si>
  <si>
    <t>ROGI</t>
  </si>
  <si>
    <t>JARNATÓW</t>
  </si>
  <si>
    <t>120 LITRÓW</t>
  </si>
  <si>
    <t>240 LITRÓW</t>
  </si>
  <si>
    <t>120 LITRÓW2</t>
  </si>
  <si>
    <t>240 LITRÓW2</t>
  </si>
  <si>
    <t>1100</t>
  </si>
  <si>
    <t>GLISNO</t>
  </si>
  <si>
    <t>51</t>
  </si>
  <si>
    <t>ULICA BRZOZOWA</t>
  </si>
  <si>
    <t xml:space="preserve">ULICA STOKROTKOWA </t>
  </si>
  <si>
    <t>1101</t>
  </si>
  <si>
    <t>ULICA MIGDAŁOWA</t>
  </si>
  <si>
    <t>ULICA POD GWIAZDAMI</t>
  </si>
  <si>
    <t>8 (W TYM SEGREGACJA)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</si>
</sst>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16"/>
      <color theme="1"/>
      <name val="Czcionka tekstu podstawowego"/>
      <family val="2"/>
      <charset val="238"/>
    </font>
    <font>
      <b/>
      <sz val="11"/>
      <color theme="1"/>
      <name val="Czcionka tekstu podstawowego"/>
    </font>
    <font>
      <b/>
      <sz val="16"/>
      <color theme="1"/>
      <name val="Czcionka tekstu podstawowego"/>
      <family val="2"/>
      <charset val="238"/>
    </font>
    <font>
      <b/>
      <sz val="14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2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</font>
    <font>
      <sz val="11"/>
      <color theme="0"/>
      <name val="Czcionka tekstu podstawowego"/>
      <family val="2"/>
      <charset val="238"/>
    </font>
    <font>
      <b/>
      <sz val="12"/>
      <color theme="1"/>
      <name val="Calibri"/>
      <family val="2"/>
      <charset val="238"/>
    </font>
    <font>
      <sz val="8"/>
      <name val="Czcionka tekstu podstawowego"/>
      <family val="2"/>
      <charset val="238"/>
    </font>
    <font>
      <b/>
      <sz val="14"/>
      <color theme="1"/>
      <name val="Czcionka tekstu podstawowego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/>
    <xf numFmtId="0" fontId="4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/>
    <xf numFmtId="0" fontId="0" fillId="0" borderId="2" xfId="0" applyBorder="1" applyAlignment="1">
      <alignment wrapText="1"/>
    </xf>
    <xf numFmtId="0" fontId="0" fillId="0" borderId="4" xfId="0" applyBorder="1"/>
    <xf numFmtId="0" fontId="0" fillId="0" borderId="5" xfId="0" applyBorder="1" applyAlignment="1">
      <alignment wrapText="1"/>
    </xf>
    <xf numFmtId="0" fontId="1" fillId="0" borderId="6" xfId="0" applyFont="1" applyBorder="1"/>
    <xf numFmtId="0" fontId="0" fillId="0" borderId="8" xfId="0" applyBorder="1" applyAlignment="1">
      <alignment wrapText="1"/>
    </xf>
    <xf numFmtId="0" fontId="0" fillId="0" borderId="9" xfId="0" applyBorder="1"/>
    <xf numFmtId="0" fontId="3" fillId="0" borderId="3" xfId="0" applyFont="1" applyBorder="1"/>
    <xf numFmtId="0" fontId="1" fillId="0" borderId="2" xfId="0" applyFont="1" applyBorder="1" applyAlignment="1">
      <alignment wrapText="1"/>
    </xf>
    <xf numFmtId="0" fontId="1" fillId="0" borderId="4" xfId="0" applyFont="1" applyBorder="1"/>
    <xf numFmtId="0" fontId="1" fillId="0" borderId="3" xfId="0" applyFont="1" applyBorder="1"/>
    <xf numFmtId="0" fontId="1" fillId="0" borderId="1" xfId="0" applyFont="1" applyBorder="1" applyAlignment="1">
      <alignment wrapText="1"/>
    </xf>
    <xf numFmtId="0" fontId="0" fillId="0" borderId="6" xfId="0" applyBorder="1"/>
    <xf numFmtId="0" fontId="3" fillId="0" borderId="1" xfId="0" applyFont="1" applyBorder="1" applyAlignment="1">
      <alignment horizontal="center" wrapText="1"/>
    </xf>
    <xf numFmtId="0" fontId="6" fillId="0" borderId="3" xfId="0" applyFont="1" applyBorder="1"/>
    <xf numFmtId="0" fontId="5" fillId="0" borderId="1" xfId="0" applyFont="1" applyBorder="1"/>
    <xf numFmtId="0" fontId="7" fillId="0" borderId="1" xfId="0" applyFont="1" applyBorder="1"/>
    <xf numFmtId="0" fontId="9" fillId="0" borderId="6" xfId="0" applyFont="1" applyBorder="1"/>
    <xf numFmtId="0" fontId="9" fillId="0" borderId="7" xfId="0" applyFont="1" applyBorder="1"/>
    <xf numFmtId="0" fontId="11" fillId="0" borderId="6" xfId="0" applyFont="1" applyBorder="1"/>
    <xf numFmtId="0" fontId="1" fillId="2" borderId="1" xfId="0" applyFont="1" applyFill="1" applyBorder="1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12" fillId="0" borderId="0" xfId="0" applyFont="1"/>
    <xf numFmtId="0" fontId="2" fillId="0" borderId="0" xfId="0" applyFont="1"/>
    <xf numFmtId="0" fontId="1" fillId="3" borderId="1" xfId="0" applyFont="1" applyFill="1" applyBorder="1"/>
    <xf numFmtId="0" fontId="3" fillId="0" borderId="6" xfId="0" applyFont="1" applyBorder="1"/>
    <xf numFmtId="0" fontId="3" fillId="0" borderId="7" xfId="0" applyFont="1" applyBorder="1"/>
    <xf numFmtId="0" fontId="3" fillId="0" borderId="3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3" fillId="0" borderId="11" xfId="0" applyFont="1" applyBorder="1"/>
    <xf numFmtId="0" fontId="3" fillId="4" borderId="1" xfId="0" applyFont="1" applyFill="1" applyBorder="1"/>
    <xf numFmtId="0" fontId="3" fillId="4" borderId="1" xfId="0" applyFont="1" applyFill="1" applyBorder="1" applyAlignment="1">
      <alignment wrapText="1"/>
    </xf>
    <xf numFmtId="0" fontId="8" fillId="0" borderId="1" xfId="0" applyFont="1" applyBorder="1" applyAlignment="1">
      <alignment horizontal="center" vertical="center"/>
    </xf>
    <xf numFmtId="0" fontId="15" fillId="0" borderId="6" xfId="0" applyFont="1" applyBorder="1"/>
    <xf numFmtId="0" fontId="15" fillId="0" borderId="11" xfId="0" applyFont="1" applyBorder="1"/>
    <xf numFmtId="0" fontId="3" fillId="0" borderId="1" xfId="0" applyFont="1" applyBorder="1" applyAlignment="1">
      <alignment wrapText="1"/>
    </xf>
    <xf numFmtId="0" fontId="3" fillId="0" borderId="0" xfId="0" applyFont="1" applyAlignment="1">
      <alignment wrapText="1"/>
    </xf>
    <xf numFmtId="0" fontId="0" fillId="0" borderId="0" xfId="0"/>
    <xf numFmtId="0" fontId="3" fillId="0" borderId="4" xfId="0" applyFont="1" applyBorder="1" applyAlignment="1">
      <alignment wrapText="1"/>
    </xf>
    <xf numFmtId="0" fontId="0" fillId="0" borderId="10" xfId="0" applyBorder="1"/>
    <xf numFmtId="0" fontId="0" fillId="0" borderId="2" xfId="0" applyBorder="1"/>
    <xf numFmtId="0" fontId="13" fillId="0" borderId="1" xfId="0" applyFont="1" applyBorder="1" applyAlignment="1">
      <alignment wrapText="1"/>
    </xf>
    <xf numFmtId="0" fontId="10" fillId="0" borderId="1" xfId="0" applyFont="1" applyBorder="1"/>
    <xf numFmtId="0" fontId="1" fillId="0" borderId="0" xfId="0" applyFont="1" applyAlignment="1">
      <alignment horizontal="center" wrapText="1"/>
    </xf>
  </cellXfs>
  <cellStyles count="1">
    <cellStyle name="Normalny" xfId="0" builtinId="0"/>
  </cellStyles>
  <dxfs count="42"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zcionka tekstu podstawowego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4"/>
        <color theme="1"/>
        <name val="Czcionka tekstu podstawowego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zcionka tekstu podstawowego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zcionka tekstu podstawowego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zcionka tekstu podstawowego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zcionka tekstu podstawowego"/>
        <scheme val="none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zcionka tekstu podstawowego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zcionka tekstu podstawowego"/>
        <scheme val="none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zcionka tekstu podstawowego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zcionka tekstu podstawowego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zcionka tekstu podstawowego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zcionka tekstu podstawowego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zcionka tekstu podstawowego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9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ela3" displayName="Tabela3" ref="A2:G6" totalsRowShown="0" dataDxfId="41">
  <autoFilter ref="A2:G6" xr:uid="{00000000-0009-0000-0100-000003000000}"/>
  <tableColumns count="7">
    <tableColumn id="1" xr3:uid="{00000000-0010-0000-0000-000001000000}" name="Lp."/>
    <tableColumn id="2" xr3:uid="{00000000-0010-0000-0000-000002000000}" name="Nazwa firmy" dataDxfId="40"/>
    <tableColumn id="3" xr3:uid="{00000000-0010-0000-0000-000003000000}" name="właściciel" dataDxfId="39"/>
    <tableColumn id="4" xr3:uid="{00000000-0010-0000-0000-000004000000}" name="NIP"/>
    <tableColumn id="5" xr3:uid="{00000000-0010-0000-0000-000005000000}" name="Umowa " dataDxfId="38"/>
    <tableColumn id="6" xr3:uid="{00000000-0010-0000-0000-000006000000}" name="częstotliwość wywozu" dataDxfId="37"/>
    <tableColumn id="7" xr3:uid="{00000000-0010-0000-0000-000007000000}" name="czas trwania umowy" dataDxfId="3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ela1" displayName="Tabela1" ref="A1:I110" totalsRowCount="1" headerRowDxfId="35" headerRowBorderDxfId="34" tableBorderDxfId="33" totalsRowBorderDxfId="32">
  <autoFilter ref="A1:I109" xr:uid="{00000000-0009-0000-0100-000001000000}"/>
  <tableColumns count="9">
    <tableColumn id="1" xr3:uid="{00000000-0010-0000-0100-000001000000}" name=" " dataDxfId="17" totalsRowDxfId="8"/>
    <tableColumn id="2" xr3:uid="{00000000-0010-0000-0100-000002000000}" name="Adres nieruchomości" dataDxfId="16" totalsRowDxfId="7"/>
    <tableColumn id="5" xr3:uid="{00000000-0010-0000-0100-000005000000}" name="Pojemnik na bioodpady" dataDxfId="15" totalsRowDxfId="6"/>
    <tableColumn id="6" xr3:uid="{00000000-0010-0000-0100-000006000000}" name="120 litrów" totalsRowFunction="sum" dataDxfId="14" totalsRowDxfId="5"/>
    <tableColumn id="7" xr3:uid="{00000000-0010-0000-0100-000007000000}" name="240 litrów" totalsRowFunction="sum" dataDxfId="13" totalsRowDxfId="4"/>
    <tableColumn id="8" xr3:uid="{00000000-0010-0000-0100-000008000000}" name="Pojemniki na zmieszane" dataDxfId="12" totalsRowDxfId="3"/>
    <tableColumn id="9" xr3:uid="{00000000-0010-0000-0100-000009000000}" name="120 litrów2" totalsRowFunction="sum" dataDxfId="11" totalsRowDxfId="2"/>
    <tableColumn id="10" xr3:uid="{00000000-0010-0000-0100-00000A000000}" name="240 litrów2" totalsRowFunction="sum" dataDxfId="10" totalsRowDxfId="1"/>
    <tableColumn id="11" xr3:uid="{00000000-0010-0000-0100-00000B000000}" name="1100 litrów" totalsRowLabel="51" dataDxfId="9" totalsRowDxfId="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ela2" displayName="Tabela2" ref="A1:I2" totalsRowShown="0" headerRowDxfId="31" dataDxfId="29" headerRowBorderDxfId="30" tableBorderDxfId="28" totalsRowBorderDxfId="27">
  <autoFilter ref="A1:I2" xr:uid="{00000000-0009-0000-0100-000002000000}"/>
  <tableColumns count="9">
    <tableColumn id="2" xr3:uid="{00000000-0010-0000-0200-000002000000}" name="Adres nieruchomości" dataDxfId="26"/>
    <tableColumn id="5" xr3:uid="{00000000-0010-0000-0200-000005000000}" name="Pojemnik na bioodpady" dataDxfId="25"/>
    <tableColumn id="6" xr3:uid="{00000000-0010-0000-0200-000006000000}" name="120 LITRÓW" dataDxfId="24"/>
    <tableColumn id="7" xr3:uid="{00000000-0010-0000-0200-000007000000}" name="240 LITRÓW" dataDxfId="23"/>
    <tableColumn id="8" xr3:uid="{00000000-0010-0000-0200-000008000000}" name="Pojemniki na zmieszane" dataDxfId="22"/>
    <tableColumn id="10" xr3:uid="{00000000-0010-0000-0200-00000A000000}" name="120 LITRÓW2" dataDxfId="21"/>
    <tableColumn id="11" xr3:uid="{00000000-0010-0000-0200-00000B000000}" name="240 LITRÓW2" dataDxfId="20"/>
    <tableColumn id="1" xr3:uid="{00000000-0010-0000-0200-000001000000}" name="1100" dataDxfId="19"/>
    <tableColumn id="3" xr3:uid="{E4F04637-8CC7-44BA-B6AD-065CA9EA836B}" name="1101" dataDxfId="18">
      <calculatedColumnFormula>SUM(Tabela2[[#This Row],[120 LITRÓW]:[1100]])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workbookViewId="0">
      <selection activeCell="G10" sqref="G10"/>
    </sheetView>
  </sheetViews>
  <sheetFormatPr defaultRowHeight="14.25"/>
  <cols>
    <col min="2" max="2" width="13.25" customWidth="1"/>
    <col min="3" max="3" width="12.625" customWidth="1"/>
    <col min="4" max="4" width="10.875" bestFit="1" customWidth="1"/>
    <col min="5" max="5" width="14.125" customWidth="1"/>
    <col min="6" max="6" width="22.125" customWidth="1"/>
    <col min="7" max="7" width="20.125" customWidth="1"/>
  </cols>
  <sheetData>
    <row r="2" spans="1:8">
      <c r="A2" t="s">
        <v>49</v>
      </c>
      <c r="B2" t="s">
        <v>52</v>
      </c>
      <c r="C2" t="s">
        <v>53</v>
      </c>
      <c r="D2" t="s">
        <v>55</v>
      </c>
      <c r="E2" t="s">
        <v>56</v>
      </c>
      <c r="F2" s="8" t="s">
        <v>58</v>
      </c>
      <c r="G2" s="8" t="s">
        <v>60</v>
      </c>
      <c r="H2" s="8"/>
    </row>
    <row r="3" spans="1:8" ht="57.75" customHeight="1">
      <c r="A3" t="s">
        <v>51</v>
      </c>
      <c r="B3" s="8" t="s">
        <v>50</v>
      </c>
      <c r="C3" s="8" t="s">
        <v>54</v>
      </c>
      <c r="D3">
        <v>5961090538</v>
      </c>
      <c r="E3" s="8" t="s">
        <v>57</v>
      </c>
      <c r="F3" s="8" t="s">
        <v>59</v>
      </c>
      <c r="G3" s="8" t="s">
        <v>61</v>
      </c>
    </row>
    <row r="4" spans="1:8" ht="28.5">
      <c r="A4" t="s">
        <v>62</v>
      </c>
      <c r="B4" s="8" t="s">
        <v>63</v>
      </c>
      <c r="C4" s="8" t="s">
        <v>64</v>
      </c>
      <c r="E4" s="8"/>
      <c r="F4" s="8"/>
      <c r="G4" s="8"/>
    </row>
    <row r="5" spans="1:8" ht="28.5">
      <c r="A5">
        <v>3</v>
      </c>
      <c r="B5" s="8" t="s">
        <v>66</v>
      </c>
      <c r="C5" s="8"/>
      <c r="E5" s="8" t="s">
        <v>67</v>
      </c>
      <c r="F5" s="8"/>
      <c r="G5" s="8" t="s">
        <v>72</v>
      </c>
    </row>
    <row r="6" spans="1:8" ht="28.5">
      <c r="A6">
        <v>4</v>
      </c>
      <c r="B6" s="8" t="s">
        <v>68</v>
      </c>
      <c r="C6" s="8" t="s">
        <v>69</v>
      </c>
      <c r="E6" s="8" t="s">
        <v>70</v>
      </c>
      <c r="F6" s="8" t="s">
        <v>71</v>
      </c>
      <c r="G6" s="8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249977111117893"/>
  </sheetPr>
  <dimension ref="A1:I797"/>
  <sheetViews>
    <sheetView tabSelected="1" zoomScale="90" zoomScaleNormal="90" zoomScaleSheetLayoutView="50" workbookViewId="0">
      <pane ySplit="1" topLeftCell="A95" activePane="bottomLeft" state="frozen"/>
      <selection pane="bottomLeft" activeCell="F118" sqref="F118"/>
    </sheetView>
  </sheetViews>
  <sheetFormatPr defaultColWidth="9" defaultRowHeight="14.25"/>
  <cols>
    <col min="1" max="1" width="20.625" style="2" customWidth="1"/>
    <col min="2" max="2" width="27.75" style="1" customWidth="1"/>
    <col min="3" max="3" width="24.125" style="1" customWidth="1"/>
    <col min="4" max="4" width="23.25" style="1" customWidth="1"/>
    <col min="5" max="5" width="24.875" style="1" customWidth="1"/>
    <col min="6" max="6" width="32.875" style="1" customWidth="1"/>
    <col min="7" max="7" width="16.125" style="1" customWidth="1"/>
    <col min="8" max="8" width="20.75" style="1" customWidth="1"/>
    <col min="9" max="9" width="20.125" style="1" customWidth="1"/>
    <col min="10" max="10" width="14.625" style="1" customWidth="1"/>
    <col min="11" max="11" width="22" style="1" customWidth="1"/>
    <col min="12" max="16384" width="9" style="1"/>
  </cols>
  <sheetData>
    <row r="1" spans="1:9" ht="40.5" customHeight="1">
      <c r="A1" s="13" t="s">
        <v>65</v>
      </c>
      <c r="B1" s="14" t="s">
        <v>0</v>
      </c>
      <c r="C1" s="14" t="s">
        <v>2</v>
      </c>
      <c r="D1" s="27" t="s">
        <v>80</v>
      </c>
      <c r="E1" s="27" t="s">
        <v>81</v>
      </c>
      <c r="F1" s="28" t="s">
        <v>79</v>
      </c>
      <c r="G1" s="29" t="s">
        <v>83</v>
      </c>
      <c r="H1" s="29" t="s">
        <v>82</v>
      </c>
      <c r="I1" s="29" t="s">
        <v>84</v>
      </c>
    </row>
    <row r="2" spans="1:9" ht="23.25" customHeight="1">
      <c r="A2" s="11"/>
      <c r="B2" s="6" t="s">
        <v>1</v>
      </c>
      <c r="C2" s="3"/>
      <c r="D2" s="3"/>
      <c r="E2" s="3"/>
      <c r="F2" s="19"/>
      <c r="G2" s="22"/>
      <c r="H2" s="22"/>
      <c r="I2" s="22"/>
    </row>
    <row r="3" spans="1:9" ht="15" customHeight="1">
      <c r="A3" s="11"/>
      <c r="D3" s="2">
        <v>8</v>
      </c>
      <c r="E3" s="1">
        <v>0</v>
      </c>
      <c r="F3" s="12"/>
      <c r="G3" s="2">
        <v>12</v>
      </c>
      <c r="H3" s="1">
        <v>0</v>
      </c>
    </row>
    <row r="4" spans="1:9" ht="15" customHeight="1">
      <c r="A4" s="11"/>
      <c r="B4" s="45" t="s">
        <v>105</v>
      </c>
      <c r="D4" s="2"/>
      <c r="F4" s="12"/>
      <c r="G4" s="2"/>
    </row>
    <row r="5" spans="1:9" ht="15" customHeight="1">
      <c r="A5" s="11"/>
      <c r="D5" s="2">
        <v>4</v>
      </c>
      <c r="E5" s="1">
        <v>0</v>
      </c>
      <c r="F5" s="12"/>
      <c r="G5" s="2">
        <v>4</v>
      </c>
      <c r="H5" s="1">
        <v>0</v>
      </c>
    </row>
    <row r="6" spans="1:9" ht="21.75" customHeight="1">
      <c r="A6" s="18"/>
      <c r="B6" s="23" t="s">
        <v>78</v>
      </c>
      <c r="C6" s="3"/>
      <c r="D6" s="21"/>
      <c r="E6" s="3"/>
      <c r="F6" s="19"/>
      <c r="G6" s="3"/>
      <c r="H6" s="3"/>
      <c r="I6" s="3"/>
    </row>
    <row r="7" spans="1:9">
      <c r="A7" s="11"/>
      <c r="B7" s="2"/>
      <c r="D7" s="2">
        <v>4</v>
      </c>
      <c r="E7" s="1">
        <v>0</v>
      </c>
      <c r="F7" s="12"/>
      <c r="G7" s="1">
        <v>5</v>
      </c>
      <c r="H7" s="1">
        <v>0</v>
      </c>
    </row>
    <row r="8" spans="1:9" ht="18">
      <c r="A8" s="11"/>
      <c r="B8" s="6" t="s">
        <v>3</v>
      </c>
      <c r="F8" s="12"/>
    </row>
    <row r="9" spans="1:9">
      <c r="A9" s="11"/>
      <c r="D9" s="2">
        <v>3</v>
      </c>
      <c r="E9" s="1">
        <v>0</v>
      </c>
      <c r="F9" s="12"/>
      <c r="G9" s="1">
        <v>4</v>
      </c>
      <c r="H9" s="1">
        <v>0</v>
      </c>
    </row>
    <row r="10" spans="1:9" ht="18">
      <c r="A10" s="11"/>
      <c r="B10" s="7" t="s">
        <v>74</v>
      </c>
      <c r="F10" s="12"/>
    </row>
    <row r="11" spans="1:9">
      <c r="A11" s="11"/>
      <c r="B11" s="4"/>
      <c r="D11" s="2">
        <v>4</v>
      </c>
      <c r="E11" s="1">
        <v>0</v>
      </c>
      <c r="F11" s="12"/>
      <c r="G11" s="1">
        <v>4</v>
      </c>
      <c r="H11" s="1">
        <v>0</v>
      </c>
    </row>
    <row r="12" spans="1:9" ht="18">
      <c r="A12" s="11"/>
      <c r="B12" s="7" t="s">
        <v>75</v>
      </c>
      <c r="F12" s="12"/>
    </row>
    <row r="13" spans="1:9" ht="16.5" customHeight="1">
      <c r="A13" s="11"/>
      <c r="B13" s="4"/>
      <c r="D13" s="2">
        <v>3</v>
      </c>
      <c r="E13" s="1">
        <v>0</v>
      </c>
      <c r="F13" s="12"/>
      <c r="G13" s="1">
        <v>4</v>
      </c>
      <c r="H13" s="1">
        <v>0</v>
      </c>
    </row>
    <row r="14" spans="1:9" ht="18">
      <c r="A14" s="11"/>
      <c r="B14" s="6" t="s">
        <v>4</v>
      </c>
      <c r="F14" s="12"/>
    </row>
    <row r="15" spans="1:9" ht="17.25" customHeight="1">
      <c r="A15" s="11"/>
      <c r="D15" s="1">
        <v>19</v>
      </c>
      <c r="E15" s="1">
        <v>2</v>
      </c>
      <c r="F15" s="12"/>
      <c r="G15" s="1">
        <v>34</v>
      </c>
      <c r="H15" s="1">
        <v>4</v>
      </c>
    </row>
    <row r="16" spans="1:9" ht="18">
      <c r="A16" s="11"/>
      <c r="B16" s="6" t="s">
        <v>5</v>
      </c>
      <c r="F16" s="12"/>
    </row>
    <row r="17" spans="1:9" ht="21" customHeight="1">
      <c r="A17" s="11"/>
      <c r="D17" s="1">
        <v>4</v>
      </c>
      <c r="E17" s="1">
        <v>0</v>
      </c>
      <c r="F17" s="12"/>
      <c r="G17" s="1">
        <v>5</v>
      </c>
      <c r="H17" s="1">
        <v>0</v>
      </c>
    </row>
    <row r="18" spans="1:9" ht="18">
      <c r="A18" s="11"/>
      <c r="B18" s="6" t="s">
        <v>6</v>
      </c>
      <c r="F18" s="12"/>
    </row>
    <row r="19" spans="1:9" ht="18.75" customHeight="1">
      <c r="A19" s="11"/>
      <c r="D19" s="1">
        <v>7</v>
      </c>
      <c r="E19" s="1">
        <v>1</v>
      </c>
      <c r="F19" s="12"/>
      <c r="G19" s="1">
        <v>8</v>
      </c>
      <c r="H19" s="1">
        <v>1</v>
      </c>
    </row>
    <row r="20" spans="1:9" ht="18">
      <c r="A20" s="11"/>
      <c r="B20" s="6" t="s">
        <v>7</v>
      </c>
      <c r="F20" s="12"/>
    </row>
    <row r="21" spans="1:9" ht="22.5" customHeight="1">
      <c r="A21" s="11"/>
      <c r="D21" s="1">
        <v>10</v>
      </c>
      <c r="E21" s="1">
        <v>0</v>
      </c>
      <c r="F21" s="12"/>
      <c r="G21" s="1">
        <v>12</v>
      </c>
      <c r="H21" s="1">
        <v>0</v>
      </c>
    </row>
    <row r="22" spans="1:9" ht="18">
      <c r="A22" s="11"/>
      <c r="B22" s="6" t="s">
        <v>8</v>
      </c>
      <c r="F22" s="12"/>
    </row>
    <row r="23" spans="1:9" s="3" customFormat="1" ht="21" customHeight="1">
      <c r="A23" s="11"/>
      <c r="B23" s="1"/>
      <c r="C23" s="1"/>
      <c r="D23" s="1">
        <v>3</v>
      </c>
      <c r="E23" s="1">
        <v>0</v>
      </c>
      <c r="F23" s="12"/>
      <c r="G23" s="1">
        <v>6</v>
      </c>
      <c r="H23" s="1">
        <v>0</v>
      </c>
      <c r="I23" s="1"/>
    </row>
    <row r="24" spans="1:9" ht="18">
      <c r="A24" s="11"/>
      <c r="B24" s="6" t="s">
        <v>9</v>
      </c>
      <c r="F24" s="12"/>
    </row>
    <row r="25" spans="1:9" ht="28.5" customHeight="1">
      <c r="A25" s="11"/>
      <c r="D25" s="2">
        <v>45</v>
      </c>
      <c r="E25" s="1">
        <v>7</v>
      </c>
      <c r="F25" s="12"/>
      <c r="G25" s="1">
        <v>69</v>
      </c>
      <c r="H25" s="1">
        <v>8</v>
      </c>
      <c r="I25" s="2" t="s">
        <v>94</v>
      </c>
    </row>
    <row r="26" spans="1:9" ht="18">
      <c r="A26" s="11"/>
      <c r="B26" s="7" t="s">
        <v>43</v>
      </c>
      <c r="D26" s="2"/>
      <c r="F26" s="12"/>
    </row>
    <row r="27" spans="1:9" ht="21.75" customHeight="1">
      <c r="A27" s="11"/>
      <c r="B27" s="2"/>
      <c r="D27" s="2">
        <v>1</v>
      </c>
      <c r="E27" s="1">
        <v>0</v>
      </c>
      <c r="F27" s="12"/>
      <c r="G27" s="1">
        <v>1</v>
      </c>
      <c r="H27" s="1">
        <v>0</v>
      </c>
    </row>
    <row r="28" spans="1:9" ht="18">
      <c r="A28" s="11"/>
      <c r="B28" s="6" t="s">
        <v>10</v>
      </c>
      <c r="F28" s="12"/>
    </row>
    <row r="29" spans="1:9" ht="21.75" customHeight="1">
      <c r="A29" s="11"/>
      <c r="D29" s="1">
        <v>6</v>
      </c>
      <c r="E29" s="1">
        <v>0</v>
      </c>
      <c r="F29" s="12"/>
      <c r="G29" s="1">
        <v>6</v>
      </c>
      <c r="H29" s="1">
        <v>0</v>
      </c>
    </row>
    <row r="30" spans="1:9" ht="18">
      <c r="A30" s="11"/>
      <c r="B30" s="6" t="s">
        <v>11</v>
      </c>
      <c r="F30" s="12"/>
    </row>
    <row r="31" spans="1:9" ht="24" customHeight="1">
      <c r="A31" s="11"/>
      <c r="D31" s="1">
        <v>6</v>
      </c>
      <c r="E31" s="1">
        <v>0</v>
      </c>
      <c r="F31" s="12"/>
      <c r="G31" s="1">
        <v>6</v>
      </c>
      <c r="H31" s="1">
        <v>1</v>
      </c>
    </row>
    <row r="32" spans="1:9" ht="18">
      <c r="A32" s="11"/>
      <c r="B32" s="6" t="s">
        <v>12</v>
      </c>
      <c r="F32" s="12"/>
    </row>
    <row r="33" spans="1:8" ht="21.75" customHeight="1">
      <c r="A33" s="11"/>
      <c r="D33" s="1">
        <v>4</v>
      </c>
      <c r="E33" s="1">
        <v>0</v>
      </c>
      <c r="F33" s="12"/>
      <c r="G33" s="1">
        <v>4</v>
      </c>
      <c r="H33" s="1">
        <v>0</v>
      </c>
    </row>
    <row r="34" spans="1:8" ht="18">
      <c r="A34" s="11"/>
      <c r="B34" s="6" t="s">
        <v>13</v>
      </c>
      <c r="F34" s="12"/>
    </row>
    <row r="35" spans="1:8" ht="22.5" customHeight="1">
      <c r="A35" s="11"/>
      <c r="D35" s="1">
        <v>4</v>
      </c>
      <c r="E35" s="1">
        <v>0</v>
      </c>
      <c r="F35" s="12"/>
      <c r="G35" s="1">
        <v>13</v>
      </c>
      <c r="H35" s="1">
        <v>0</v>
      </c>
    </row>
    <row r="36" spans="1:8" ht="18">
      <c r="A36" s="11"/>
      <c r="B36" s="6" t="s">
        <v>14</v>
      </c>
      <c r="F36" s="12"/>
    </row>
    <row r="37" spans="1:8" ht="24" customHeight="1">
      <c r="A37" s="11"/>
      <c r="D37" s="1">
        <v>6</v>
      </c>
      <c r="E37" s="1">
        <v>0</v>
      </c>
      <c r="F37" s="12"/>
      <c r="G37" s="1">
        <v>6</v>
      </c>
      <c r="H37" s="1">
        <v>0</v>
      </c>
    </row>
    <row r="38" spans="1:8" ht="18">
      <c r="A38" s="11"/>
      <c r="B38" s="7" t="s">
        <v>76</v>
      </c>
      <c r="F38" s="12"/>
    </row>
    <row r="39" spans="1:8" ht="18.75" customHeight="1">
      <c r="A39" s="11"/>
      <c r="D39" s="1">
        <v>1</v>
      </c>
      <c r="E39" s="1">
        <v>0</v>
      </c>
      <c r="F39" s="12"/>
      <c r="G39" s="1">
        <v>1</v>
      </c>
      <c r="H39" s="1">
        <v>0</v>
      </c>
    </row>
    <row r="40" spans="1:8" ht="18">
      <c r="A40" s="11"/>
      <c r="B40" s="6" t="s">
        <v>16</v>
      </c>
      <c r="F40" s="12"/>
    </row>
    <row r="41" spans="1:8" ht="21.75" customHeight="1">
      <c r="A41" s="11"/>
      <c r="D41" s="1">
        <v>2</v>
      </c>
      <c r="E41" s="1">
        <v>1</v>
      </c>
      <c r="F41" s="12"/>
      <c r="G41" s="1">
        <v>6</v>
      </c>
      <c r="H41" s="1">
        <v>0</v>
      </c>
    </row>
    <row r="42" spans="1:8" ht="18">
      <c r="A42" s="11"/>
      <c r="B42" s="6" t="s">
        <v>15</v>
      </c>
      <c r="F42" s="12"/>
    </row>
    <row r="43" spans="1:8" ht="23.25" customHeight="1">
      <c r="A43" s="11"/>
      <c r="D43" s="2">
        <v>10</v>
      </c>
      <c r="E43" s="1">
        <v>1</v>
      </c>
      <c r="F43" s="12"/>
      <c r="G43" s="1">
        <v>13</v>
      </c>
      <c r="H43" s="1">
        <v>1</v>
      </c>
    </row>
    <row r="44" spans="1:8" ht="18">
      <c r="A44" s="11"/>
      <c r="B44" s="6" t="s">
        <v>17</v>
      </c>
      <c r="F44" s="12"/>
    </row>
    <row r="45" spans="1:8" ht="22.5" customHeight="1">
      <c r="A45" s="11"/>
      <c r="D45" s="1">
        <v>11</v>
      </c>
      <c r="E45" s="1">
        <v>0</v>
      </c>
      <c r="F45" s="12"/>
      <c r="G45" s="1">
        <v>13</v>
      </c>
      <c r="H45" s="1">
        <v>0</v>
      </c>
    </row>
    <row r="46" spans="1:8" ht="18">
      <c r="A46" s="11"/>
      <c r="B46" s="7" t="s">
        <v>40</v>
      </c>
      <c r="F46" s="12"/>
    </row>
    <row r="47" spans="1:8" ht="25.5" customHeight="1">
      <c r="A47" s="11"/>
      <c r="D47" s="1">
        <v>1</v>
      </c>
      <c r="E47" s="1">
        <v>2</v>
      </c>
      <c r="F47" s="12"/>
      <c r="G47" s="1">
        <v>2</v>
      </c>
      <c r="H47" s="1">
        <v>1</v>
      </c>
    </row>
    <row r="48" spans="1:8" ht="18">
      <c r="A48" s="11"/>
      <c r="B48" s="6" t="s">
        <v>73</v>
      </c>
      <c r="F48" s="12"/>
      <c r="H48" s="1" t="s">
        <v>65</v>
      </c>
    </row>
    <row r="49" spans="1:8" ht="22.5" customHeight="1">
      <c r="A49" s="11"/>
      <c r="B49" s="4"/>
      <c r="D49" s="1">
        <v>0</v>
      </c>
      <c r="E49" s="1">
        <v>0</v>
      </c>
      <c r="F49" s="12"/>
      <c r="G49" s="1">
        <v>1</v>
      </c>
      <c r="H49" s="1">
        <v>0</v>
      </c>
    </row>
    <row r="50" spans="1:8" ht="22.5" customHeight="1">
      <c r="A50" s="11"/>
      <c r="B50" s="7" t="s">
        <v>108</v>
      </c>
      <c r="F50" s="12"/>
    </row>
    <row r="51" spans="1:8" ht="22.5" customHeight="1">
      <c r="A51" s="11"/>
      <c r="B51" s="7"/>
      <c r="D51" s="1">
        <v>0</v>
      </c>
      <c r="E51" s="1">
        <v>0</v>
      </c>
      <c r="F51" s="12"/>
      <c r="G51" s="1">
        <v>1</v>
      </c>
      <c r="H51" s="1">
        <v>0</v>
      </c>
    </row>
    <row r="52" spans="1:8" ht="18">
      <c r="A52" s="11"/>
      <c r="B52" s="6" t="s">
        <v>18</v>
      </c>
      <c r="F52" s="12"/>
    </row>
    <row r="53" spans="1:8" ht="18.75" customHeight="1">
      <c r="A53" s="11"/>
      <c r="D53" s="1">
        <v>4</v>
      </c>
      <c r="E53" s="1">
        <v>0</v>
      </c>
      <c r="F53" s="12"/>
      <c r="G53" s="1">
        <v>4</v>
      </c>
      <c r="H53" s="1">
        <v>0</v>
      </c>
    </row>
    <row r="54" spans="1:8" ht="18">
      <c r="A54" s="11"/>
      <c r="B54" s="7" t="s">
        <v>39</v>
      </c>
      <c r="F54" s="12"/>
    </row>
    <row r="55" spans="1:8" ht="19.5" customHeight="1">
      <c r="A55" s="11"/>
      <c r="D55" s="2">
        <v>0</v>
      </c>
      <c r="E55" s="1">
        <v>0</v>
      </c>
      <c r="F55" s="12"/>
      <c r="G55" s="1">
        <v>2</v>
      </c>
      <c r="H55" s="1">
        <v>0</v>
      </c>
    </row>
    <row r="56" spans="1:8" ht="18">
      <c r="A56" s="11"/>
      <c r="B56" s="6" t="s">
        <v>19</v>
      </c>
      <c r="F56" s="12"/>
    </row>
    <row r="57" spans="1:8" ht="21" customHeight="1">
      <c r="A57" s="11"/>
      <c r="D57" s="1">
        <v>8</v>
      </c>
      <c r="E57" s="1">
        <v>0</v>
      </c>
      <c r="F57" s="12"/>
      <c r="G57" s="1">
        <v>12</v>
      </c>
      <c r="H57" s="1">
        <v>0</v>
      </c>
    </row>
    <row r="58" spans="1:8" ht="18">
      <c r="A58" s="11"/>
      <c r="B58" s="6" t="s">
        <v>20</v>
      </c>
      <c r="F58" s="12"/>
    </row>
    <row r="59" spans="1:8" ht="21.75" customHeight="1">
      <c r="A59" s="11"/>
      <c r="D59" s="1">
        <v>3</v>
      </c>
      <c r="E59" s="1">
        <v>0</v>
      </c>
      <c r="F59" s="12"/>
      <c r="G59" s="1">
        <v>3</v>
      </c>
      <c r="H59" s="1">
        <v>1</v>
      </c>
    </row>
    <row r="60" spans="1:8" ht="18">
      <c r="A60" s="11"/>
      <c r="B60" s="6" t="s">
        <v>21</v>
      </c>
      <c r="F60" s="12"/>
    </row>
    <row r="61" spans="1:8" ht="21" customHeight="1">
      <c r="A61" s="11"/>
      <c r="D61" s="1">
        <v>36</v>
      </c>
      <c r="E61" s="1">
        <v>2</v>
      </c>
      <c r="F61" s="12"/>
      <c r="G61" s="1">
        <v>54</v>
      </c>
      <c r="H61" s="1">
        <v>5</v>
      </c>
    </row>
    <row r="62" spans="1:8" ht="18">
      <c r="A62" s="11"/>
      <c r="B62" s="6" t="s">
        <v>22</v>
      </c>
      <c r="F62" s="12"/>
    </row>
    <row r="63" spans="1:8" ht="19.5" customHeight="1">
      <c r="A63" s="11"/>
      <c r="D63" s="1">
        <v>0</v>
      </c>
      <c r="E63" s="1">
        <v>0</v>
      </c>
      <c r="F63" s="12"/>
      <c r="G63" s="1">
        <v>0</v>
      </c>
      <c r="H63" s="1">
        <v>0</v>
      </c>
    </row>
    <row r="64" spans="1:8" ht="18">
      <c r="A64" s="11"/>
      <c r="B64" s="6" t="s">
        <v>23</v>
      </c>
      <c r="F64" s="12"/>
    </row>
    <row r="65" spans="1:9" ht="27.75" customHeight="1">
      <c r="A65" s="11"/>
      <c r="D65" s="1">
        <v>10</v>
      </c>
      <c r="E65" s="1">
        <v>3</v>
      </c>
      <c r="F65" s="12"/>
      <c r="G65" s="1">
        <v>19</v>
      </c>
      <c r="H65" s="1">
        <v>3</v>
      </c>
      <c r="I65" s="2" t="s">
        <v>93</v>
      </c>
    </row>
    <row r="66" spans="1:9" ht="18">
      <c r="A66" s="11"/>
      <c r="B66" s="7" t="s">
        <v>37</v>
      </c>
      <c r="F66" s="12"/>
    </row>
    <row r="67" spans="1:9" ht="18.75" customHeight="1">
      <c r="A67" s="11"/>
      <c r="D67" s="2">
        <v>3</v>
      </c>
      <c r="E67" s="1">
        <v>0</v>
      </c>
      <c r="F67" s="12"/>
      <c r="G67" s="1">
        <v>3</v>
      </c>
      <c r="H67" s="1">
        <v>0</v>
      </c>
    </row>
    <row r="68" spans="1:9" ht="18">
      <c r="A68" s="11"/>
      <c r="B68" s="6" t="s">
        <v>24</v>
      </c>
      <c r="F68" s="12"/>
    </row>
    <row r="69" spans="1:9">
      <c r="A69" s="11"/>
      <c r="D69" s="1">
        <v>18</v>
      </c>
      <c r="E69" s="1">
        <v>2</v>
      </c>
      <c r="F69" s="12"/>
      <c r="G69" s="1">
        <v>30</v>
      </c>
      <c r="H69" s="1">
        <v>2</v>
      </c>
    </row>
    <row r="70" spans="1:9" ht="18">
      <c r="A70" s="18"/>
      <c r="B70" s="5" t="s">
        <v>85</v>
      </c>
      <c r="F70" s="12"/>
    </row>
    <row r="71" spans="1:9" ht="28.5" customHeight="1">
      <c r="A71" s="11"/>
      <c r="D71" s="1">
        <v>16</v>
      </c>
      <c r="E71" s="1">
        <v>4</v>
      </c>
      <c r="F71" s="12"/>
      <c r="G71" s="1">
        <v>25</v>
      </c>
      <c r="H71" s="1">
        <v>6</v>
      </c>
      <c r="I71" s="2" t="s">
        <v>93</v>
      </c>
    </row>
    <row r="72" spans="1:9" ht="18">
      <c r="A72" s="11"/>
      <c r="B72" s="6" t="s">
        <v>25</v>
      </c>
      <c r="F72" s="12"/>
    </row>
    <row r="73" spans="1:9" ht="27.75" customHeight="1">
      <c r="A73" s="11" t="s">
        <v>86</v>
      </c>
      <c r="D73" s="1">
        <v>0</v>
      </c>
      <c r="E73" s="1">
        <v>5</v>
      </c>
      <c r="F73" s="12"/>
      <c r="G73" s="1">
        <v>0</v>
      </c>
      <c r="H73" s="1">
        <v>0</v>
      </c>
      <c r="I73" s="2" t="s">
        <v>92</v>
      </c>
    </row>
    <row r="74" spans="1:9" ht="18">
      <c r="A74" s="11"/>
      <c r="B74" s="6" t="s">
        <v>26</v>
      </c>
      <c r="F74" s="12"/>
    </row>
    <row r="75" spans="1:9" ht="21.75" customHeight="1">
      <c r="A75" s="11"/>
      <c r="D75" s="1">
        <v>3</v>
      </c>
      <c r="E75" s="1">
        <v>2</v>
      </c>
      <c r="F75" s="12"/>
      <c r="G75" s="1">
        <v>5</v>
      </c>
      <c r="H75" s="1">
        <v>9</v>
      </c>
    </row>
    <row r="76" spans="1:9" ht="18">
      <c r="A76" s="11"/>
      <c r="B76" s="6" t="s">
        <v>27</v>
      </c>
      <c r="F76" s="12"/>
    </row>
    <row r="77" spans="1:9" ht="21.75" customHeight="1">
      <c r="A77" s="11"/>
      <c r="D77" s="1">
        <v>5</v>
      </c>
      <c r="E77" s="1">
        <v>0</v>
      </c>
      <c r="F77" s="12"/>
      <c r="G77" s="1">
        <v>10</v>
      </c>
      <c r="H77" s="1">
        <v>0</v>
      </c>
    </row>
    <row r="78" spans="1:9" ht="23.25" customHeight="1">
      <c r="A78" s="11"/>
      <c r="B78" s="6" t="s">
        <v>28</v>
      </c>
      <c r="F78" s="12"/>
    </row>
    <row r="79" spans="1:9" ht="20.25" customHeight="1">
      <c r="A79" s="11"/>
      <c r="D79" s="1">
        <v>1</v>
      </c>
      <c r="E79" s="1">
        <v>0</v>
      </c>
      <c r="F79" s="12"/>
      <c r="G79" s="1">
        <v>4</v>
      </c>
      <c r="H79" s="1">
        <v>0</v>
      </c>
    </row>
    <row r="80" spans="1:9" ht="18">
      <c r="A80" s="11"/>
      <c r="B80" s="6" t="s">
        <v>29</v>
      </c>
      <c r="F80" s="12"/>
    </row>
    <row r="81" spans="1:8" ht="21" customHeight="1">
      <c r="A81" s="11"/>
      <c r="D81" s="1">
        <v>6</v>
      </c>
      <c r="E81" s="1">
        <v>1</v>
      </c>
      <c r="F81" s="12"/>
      <c r="G81" s="1">
        <v>9</v>
      </c>
      <c r="H81" s="1">
        <v>1</v>
      </c>
    </row>
    <row r="82" spans="1:8" ht="18">
      <c r="A82" s="11"/>
      <c r="B82" s="6" t="s">
        <v>30</v>
      </c>
      <c r="F82" s="12"/>
    </row>
    <row r="83" spans="1:8" ht="19.5" customHeight="1">
      <c r="A83" s="11"/>
      <c r="D83" s="1">
        <v>2</v>
      </c>
      <c r="E83" s="1">
        <v>0</v>
      </c>
      <c r="F83" s="12"/>
      <c r="G83" s="1">
        <v>4</v>
      </c>
      <c r="H83" s="1">
        <v>1</v>
      </c>
    </row>
    <row r="84" spans="1:8" ht="19.5" customHeight="1">
      <c r="A84" s="11"/>
      <c r="B84" s="5" t="s">
        <v>109</v>
      </c>
      <c r="F84" s="12"/>
    </row>
    <row r="85" spans="1:8" ht="19.5" customHeight="1">
      <c r="A85" s="11"/>
      <c r="B85" s="5"/>
      <c r="D85" s="1">
        <v>1</v>
      </c>
      <c r="E85" s="1">
        <v>0</v>
      </c>
      <c r="F85" s="12"/>
      <c r="G85" s="1">
        <v>1</v>
      </c>
      <c r="H85" s="1">
        <v>0</v>
      </c>
    </row>
    <row r="86" spans="1:8" ht="18">
      <c r="A86" s="11"/>
      <c r="B86" s="6" t="s">
        <v>31</v>
      </c>
      <c r="F86" s="12"/>
    </row>
    <row r="87" spans="1:8" ht="22.5" customHeight="1">
      <c r="A87" s="11"/>
      <c r="D87" s="1">
        <v>0</v>
      </c>
      <c r="E87" s="1">
        <v>0</v>
      </c>
      <c r="F87" s="12"/>
      <c r="G87" s="1">
        <v>2</v>
      </c>
      <c r="H87" s="1">
        <v>0</v>
      </c>
    </row>
    <row r="88" spans="1:8" ht="18">
      <c r="A88" s="11"/>
      <c r="B88" s="7" t="s">
        <v>41</v>
      </c>
      <c r="F88" s="12"/>
    </row>
    <row r="89" spans="1:8" ht="20.25" customHeight="1">
      <c r="A89" s="11"/>
      <c r="D89" s="2">
        <v>1</v>
      </c>
      <c r="E89" s="1">
        <v>0</v>
      </c>
      <c r="F89" s="12"/>
      <c r="G89" s="1">
        <v>1</v>
      </c>
      <c r="H89" s="1">
        <v>0</v>
      </c>
    </row>
    <row r="90" spans="1:8" ht="18">
      <c r="A90" s="11"/>
      <c r="B90" s="6" t="s">
        <v>32</v>
      </c>
      <c r="F90" s="12"/>
    </row>
    <row r="91" spans="1:8" ht="19.5" customHeight="1">
      <c r="A91" s="11"/>
      <c r="D91" s="1">
        <v>26</v>
      </c>
      <c r="E91" s="1">
        <v>4</v>
      </c>
      <c r="F91" s="12"/>
      <c r="G91" s="1">
        <v>50</v>
      </c>
      <c r="H91" s="1">
        <v>4</v>
      </c>
    </row>
    <row r="92" spans="1:8" ht="18">
      <c r="A92" s="11"/>
      <c r="B92" s="34" t="s">
        <v>91</v>
      </c>
      <c r="F92" s="12"/>
    </row>
    <row r="93" spans="1:8" ht="17.25" customHeight="1">
      <c r="A93" s="11"/>
      <c r="D93" s="2">
        <v>1</v>
      </c>
      <c r="E93" s="2">
        <v>0</v>
      </c>
      <c r="F93" s="12"/>
      <c r="G93" s="1">
        <v>1</v>
      </c>
      <c r="H93" s="1">
        <v>0</v>
      </c>
    </row>
    <row r="94" spans="1:8" ht="17.25" customHeight="1">
      <c r="A94" s="11"/>
      <c r="B94" s="34" t="s">
        <v>106</v>
      </c>
      <c r="D94" s="2"/>
      <c r="E94" s="2"/>
      <c r="F94" s="12"/>
    </row>
    <row r="95" spans="1:8" ht="17.25" customHeight="1">
      <c r="A95" s="11"/>
      <c r="D95" s="2">
        <v>2</v>
      </c>
      <c r="E95" s="2"/>
      <c r="F95" s="12"/>
      <c r="G95" s="1">
        <v>2</v>
      </c>
    </row>
    <row r="96" spans="1:8" ht="18">
      <c r="A96" s="11"/>
      <c r="B96" s="6" t="s">
        <v>33</v>
      </c>
      <c r="F96" s="12"/>
    </row>
    <row r="97" spans="1:9" ht="21" customHeight="1">
      <c r="A97" s="11"/>
      <c r="D97" s="1">
        <v>16</v>
      </c>
      <c r="E97" s="1">
        <v>1</v>
      </c>
      <c r="F97" s="12"/>
      <c r="G97" s="1">
        <v>21</v>
      </c>
      <c r="H97" s="1">
        <v>3</v>
      </c>
    </row>
    <row r="98" spans="1:9" ht="18">
      <c r="A98" s="11"/>
      <c r="B98" s="6" t="s">
        <v>34</v>
      </c>
      <c r="F98" s="12"/>
    </row>
    <row r="99" spans="1:9" ht="19.5" customHeight="1">
      <c r="A99" s="11"/>
      <c r="D99" s="1">
        <v>12</v>
      </c>
      <c r="E99" s="1">
        <v>0</v>
      </c>
      <c r="F99" s="12"/>
      <c r="G99" s="1">
        <v>25</v>
      </c>
      <c r="H99" s="1">
        <v>0</v>
      </c>
    </row>
    <row r="100" spans="1:9" ht="18">
      <c r="A100" s="11"/>
      <c r="B100" s="7" t="s">
        <v>35</v>
      </c>
      <c r="F100" s="12"/>
    </row>
    <row r="101" spans="1:9" ht="21" customHeight="1">
      <c r="A101" s="11"/>
      <c r="D101" s="1">
        <v>5</v>
      </c>
      <c r="E101" s="1">
        <v>0</v>
      </c>
      <c r="F101" s="12"/>
      <c r="G101" s="1">
        <v>5</v>
      </c>
      <c r="H101" s="1">
        <v>0</v>
      </c>
    </row>
    <row r="102" spans="1:9" ht="18">
      <c r="A102" s="11"/>
      <c r="B102" s="7" t="s">
        <v>42</v>
      </c>
      <c r="F102" s="12"/>
    </row>
    <row r="103" spans="1:9" ht="21" customHeight="1">
      <c r="A103" s="11"/>
      <c r="B103" s="2"/>
      <c r="D103" s="2">
        <v>12</v>
      </c>
      <c r="E103" s="1">
        <v>1</v>
      </c>
      <c r="F103" s="12"/>
      <c r="G103" s="1">
        <v>22</v>
      </c>
      <c r="H103" s="1">
        <v>1</v>
      </c>
    </row>
    <row r="104" spans="1:9" ht="18">
      <c r="A104" s="11"/>
      <c r="B104" s="33" t="s">
        <v>89</v>
      </c>
      <c r="D104" s="2"/>
      <c r="F104" s="12"/>
    </row>
    <row r="105" spans="1:9" ht="18">
      <c r="A105" s="11"/>
      <c r="B105" s="33"/>
      <c r="D105" s="2">
        <v>1</v>
      </c>
      <c r="F105" s="12"/>
      <c r="G105" s="1">
        <v>1</v>
      </c>
    </row>
    <row r="106" spans="1:9" ht="18">
      <c r="A106" s="11"/>
      <c r="B106" s="34" t="s">
        <v>90</v>
      </c>
      <c r="F106" s="12"/>
    </row>
    <row r="107" spans="1:9" ht="21" customHeight="1">
      <c r="A107" s="11"/>
      <c r="D107" s="2">
        <v>1</v>
      </c>
      <c r="E107" s="1">
        <v>0</v>
      </c>
      <c r="F107" s="12"/>
      <c r="G107" s="1">
        <v>2</v>
      </c>
      <c r="H107" s="1">
        <v>0</v>
      </c>
    </row>
    <row r="108" spans="1:9" ht="18">
      <c r="A108" s="11"/>
      <c r="B108" s="7" t="s">
        <v>36</v>
      </c>
      <c r="F108" s="12"/>
    </row>
    <row r="109" spans="1:9" ht="36.75" customHeight="1">
      <c r="A109" s="15"/>
      <c r="B109" s="20"/>
      <c r="C109" s="10"/>
      <c r="D109" s="10">
        <v>3</v>
      </c>
      <c r="E109" s="10">
        <v>2</v>
      </c>
      <c r="F109" s="16"/>
      <c r="G109" s="10">
        <v>5</v>
      </c>
      <c r="H109" s="10">
        <v>5</v>
      </c>
      <c r="I109" s="9" t="s">
        <v>110</v>
      </c>
    </row>
    <row r="110" spans="1:9" ht="15">
      <c r="A110" s="15"/>
      <c r="B110" s="24"/>
      <c r="C110" s="10"/>
      <c r="D110" s="10">
        <f>SUBTOTAL(109,Tabela1[120 litrów])</f>
        <v>362</v>
      </c>
      <c r="E110" s="10">
        <f>SUBTOTAL(109,Tabela1[240 litrów])</f>
        <v>41</v>
      </c>
      <c r="F110" s="16"/>
      <c r="G110" s="10">
        <f>SUBTOTAL(109,Tabela1[120 litrów2])</f>
        <v>562</v>
      </c>
      <c r="H110" s="10">
        <f>SUBTOTAL(109,Tabela1[240 litrów2])</f>
        <v>57</v>
      </c>
      <c r="I110" s="10" t="s">
        <v>104</v>
      </c>
    </row>
    <row r="113" spans="2:7" ht="18">
      <c r="B113" s="48" t="s">
        <v>38</v>
      </c>
      <c r="C113" s="48"/>
      <c r="D113" s="48"/>
      <c r="E113" s="48"/>
      <c r="F113" s="48"/>
    </row>
    <row r="117" spans="2:7" ht="62.25" customHeight="1">
      <c r="B117" s="25" t="s">
        <v>44</v>
      </c>
      <c r="C117" s="25" t="s">
        <v>45</v>
      </c>
      <c r="D117" s="25" t="s">
        <v>46</v>
      </c>
      <c r="E117" s="25" t="s">
        <v>47</v>
      </c>
      <c r="F117" s="25" t="s">
        <v>48</v>
      </c>
      <c r="G117" s="25"/>
    </row>
    <row r="118" spans="2:7" ht="20.25">
      <c r="B118" s="25">
        <f>Tabela1[[#Totals],[120 litrów]]+Tabela1[[#Totals],[240 litrów]]+Tabela1[[#Totals],[120 litrów2]]+Tabela1[[#Totals],[240 litrów2]]+Tabela1[[#Totals],[1100 litrów]]</f>
        <v>1073</v>
      </c>
      <c r="C118" s="25">
        <v>359</v>
      </c>
      <c r="D118" s="25">
        <v>124</v>
      </c>
      <c r="E118" s="25">
        <v>22</v>
      </c>
      <c r="F118" s="25">
        <v>8</v>
      </c>
      <c r="G118" s="26">
        <f>SUM(B118:F118)</f>
        <v>1586</v>
      </c>
    </row>
    <row r="142" spans="1:1">
      <c r="A142" s="2" t="s">
        <v>77</v>
      </c>
    </row>
    <row r="153" ht="27.75" customHeight="1"/>
    <row r="191" ht="20.25" customHeight="1"/>
    <row r="199" ht="30" customHeight="1"/>
    <row r="245" ht="27" customHeight="1"/>
    <row r="271" ht="33" customHeight="1"/>
    <row r="281" ht="32.25" customHeight="1"/>
    <row r="282" ht="32.25" customHeight="1"/>
    <row r="283" ht="15.75" customHeight="1"/>
    <row r="301" ht="30.75" customHeight="1"/>
    <row r="363" ht="32.25" customHeight="1"/>
    <row r="377" ht="32.25" customHeight="1"/>
    <row r="378" ht="32.25" customHeight="1"/>
    <row r="380" ht="33" customHeight="1"/>
    <row r="490" spans="1:9" ht="26.45" customHeight="1"/>
    <row r="494" spans="1:9" s="4" customFormat="1">
      <c r="A494" s="2"/>
      <c r="B494" s="1"/>
      <c r="C494" s="1"/>
      <c r="D494" s="1"/>
      <c r="E494" s="1"/>
      <c r="F494" s="1"/>
      <c r="G494" s="1"/>
      <c r="H494" s="1"/>
      <c r="I494" s="1"/>
    </row>
    <row r="523" ht="27" customHeight="1"/>
    <row r="537" ht="14.25" customHeight="1"/>
    <row r="538" ht="21.75" customHeight="1"/>
    <row r="546" ht="14.25" customHeight="1"/>
    <row r="729" ht="29.25" customHeight="1"/>
    <row r="767" ht="26.45" customHeight="1"/>
    <row r="770" ht="44.25" customHeight="1"/>
    <row r="777" ht="34.5" customHeight="1"/>
    <row r="797" ht="49.5" customHeight="1"/>
  </sheetData>
  <mergeCells count="1">
    <mergeCell ref="B113:F113"/>
  </mergeCells>
  <pageMargins left="0.7" right="0.7" top="0.75" bottom="0.75" header="0.3" footer="0.3"/>
  <pageSetup paperSize="9" scale="57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 tint="-0.249977111117893"/>
  </sheetPr>
  <dimension ref="A1:H4"/>
  <sheetViews>
    <sheetView zoomScale="82" zoomScaleNormal="82" workbookViewId="0">
      <pane ySplit="1" topLeftCell="A2" activePane="bottomLeft" state="frozen"/>
      <selection pane="bottomLeft" activeCell="G2" sqref="G2"/>
    </sheetView>
  </sheetViews>
  <sheetFormatPr defaultColWidth="9" defaultRowHeight="14.25"/>
  <cols>
    <col min="1" max="1" width="24.375" customWidth="1"/>
    <col min="2" max="2" width="25.75" customWidth="1"/>
    <col min="3" max="3" width="12.75" customWidth="1"/>
    <col min="4" max="4" width="23.125" customWidth="1"/>
    <col min="5" max="5" width="28.5" customWidth="1"/>
    <col min="6" max="6" width="15.375" customWidth="1"/>
    <col min="7" max="7" width="19.25" customWidth="1"/>
  </cols>
  <sheetData>
    <row r="1" spans="1:8" ht="18">
      <c r="A1" s="43" t="s">
        <v>0</v>
      </c>
      <c r="B1" s="43" t="s">
        <v>2</v>
      </c>
      <c r="C1" s="43" t="s">
        <v>80</v>
      </c>
      <c r="D1" s="43" t="s">
        <v>81</v>
      </c>
      <c r="E1" s="43" t="s">
        <v>95</v>
      </c>
      <c r="F1" s="43" t="s">
        <v>80</v>
      </c>
      <c r="G1" s="43" t="s">
        <v>81</v>
      </c>
    </row>
    <row r="2" spans="1:8" ht="18">
      <c r="A2" s="43" t="s">
        <v>103</v>
      </c>
      <c r="B2" s="43"/>
      <c r="C2" s="43">
        <v>124</v>
      </c>
      <c r="D2" s="43">
        <v>16</v>
      </c>
      <c r="E2" s="44"/>
      <c r="F2" s="43">
        <v>189</v>
      </c>
      <c r="G2" s="43">
        <v>30</v>
      </c>
      <c r="H2">
        <f>SUM(C2:G2)</f>
        <v>359</v>
      </c>
    </row>
    <row r="4" spans="1:8" ht="62.25" customHeight="1">
      <c r="A4" s="49" t="s">
        <v>38</v>
      </c>
      <c r="B4" s="50"/>
      <c r="C4" s="50"/>
      <c r="D4" s="50"/>
      <c r="E4" s="50"/>
    </row>
  </sheetData>
  <mergeCells count="1">
    <mergeCell ref="A4:E4"/>
  </mergeCells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-0.249977111117893"/>
  </sheetPr>
  <dimension ref="A1:I84"/>
  <sheetViews>
    <sheetView zoomScale="80" zoomScaleNormal="80" workbookViewId="0">
      <pane ySplit="1" topLeftCell="A2" activePane="bottomLeft" state="frozen"/>
      <selection pane="bottomLeft" activeCell="D2" sqref="D2"/>
    </sheetView>
  </sheetViews>
  <sheetFormatPr defaultColWidth="9" defaultRowHeight="14.25"/>
  <cols>
    <col min="1" max="1" width="29" style="2" customWidth="1"/>
    <col min="2" max="2" width="30.625" style="1" customWidth="1"/>
    <col min="3" max="3" width="19.25" style="1" customWidth="1"/>
    <col min="4" max="4" width="17.625" style="1" customWidth="1"/>
    <col min="5" max="5" width="27.375" style="1" customWidth="1"/>
    <col min="6" max="6" width="15.25" style="1" customWidth="1"/>
    <col min="7" max="7" width="16.125" style="1" customWidth="1"/>
    <col min="8" max="8" width="21.25" style="1" customWidth="1"/>
    <col min="9" max="9" width="9" style="1"/>
    <col min="10" max="10" width="14" style="1" customWidth="1"/>
    <col min="11" max="11" width="16.125" style="1" customWidth="1"/>
    <col min="12" max="16384" width="9" style="1"/>
  </cols>
  <sheetData>
    <row r="1" spans="1:9" ht="18">
      <c r="A1" s="38" t="s">
        <v>0</v>
      </c>
      <c r="B1" s="38" t="s">
        <v>2</v>
      </c>
      <c r="C1" s="38" t="s">
        <v>98</v>
      </c>
      <c r="D1" s="38" t="s">
        <v>99</v>
      </c>
      <c r="E1" s="39" t="s">
        <v>79</v>
      </c>
      <c r="F1" s="38" t="s">
        <v>100</v>
      </c>
      <c r="G1" s="38" t="s">
        <v>101</v>
      </c>
      <c r="H1" s="38" t="s">
        <v>102</v>
      </c>
      <c r="I1" s="46" t="s">
        <v>107</v>
      </c>
    </row>
    <row r="2" spans="1:9" ht="18">
      <c r="A2" s="17" t="s">
        <v>97</v>
      </c>
      <c r="B2" s="17"/>
      <c r="C2" s="40">
        <v>36</v>
      </c>
      <c r="D2" s="17">
        <v>6</v>
      </c>
      <c r="E2" s="41"/>
      <c r="F2" s="17">
        <v>68</v>
      </c>
      <c r="G2" s="17">
        <v>10</v>
      </c>
      <c r="H2" s="42">
        <v>4</v>
      </c>
      <c r="I2" s="47">
        <f>SUM(Tabela2[[#This Row],[120 LITRÓW]:[1100]])</f>
        <v>124</v>
      </c>
    </row>
    <row r="3" spans="1:9" ht="45" customHeight="1">
      <c r="B3" s="51" t="s">
        <v>38</v>
      </c>
      <c r="C3" s="52"/>
      <c r="D3" s="52"/>
      <c r="E3" s="52"/>
      <c r="F3" s="53"/>
    </row>
    <row r="75" ht="57" customHeight="1"/>
    <row r="77" ht="29.25" customHeight="1"/>
    <row r="78" ht="29.25" customHeight="1"/>
    <row r="79" ht="29.25" customHeight="1"/>
    <row r="82" ht="71.25" customHeight="1"/>
    <row r="84" ht="36" customHeight="1"/>
  </sheetData>
  <mergeCells count="1">
    <mergeCell ref="B3:F3"/>
  </mergeCells>
  <phoneticPr fontId="14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F4"/>
  <sheetViews>
    <sheetView zoomScaleNormal="100" workbookViewId="0">
      <selection activeCell="G4" sqref="G4"/>
    </sheetView>
  </sheetViews>
  <sheetFormatPr defaultColWidth="9" defaultRowHeight="14.25"/>
  <cols>
    <col min="1" max="1" width="20.25" style="1" customWidth="1"/>
    <col min="2" max="2" width="22.25" style="1" customWidth="1"/>
    <col min="3" max="3" width="25.125" style="1" customWidth="1"/>
    <col min="4" max="4" width="22.25" style="1" customWidth="1"/>
    <col min="5" max="5" width="13.25" style="1" customWidth="1"/>
    <col min="6" max="6" width="13.125" style="1" customWidth="1"/>
    <col min="7" max="16384" width="9" style="1"/>
  </cols>
  <sheetData>
    <row r="1" spans="1:6" ht="15">
      <c r="A1" s="30" t="s">
        <v>0</v>
      </c>
      <c r="B1" s="30" t="s">
        <v>2</v>
      </c>
      <c r="C1" s="30" t="s">
        <v>80</v>
      </c>
      <c r="D1" s="30" t="s">
        <v>87</v>
      </c>
      <c r="E1" s="30" t="s">
        <v>80</v>
      </c>
      <c r="F1" s="30" t="s">
        <v>81</v>
      </c>
    </row>
    <row r="2" spans="1:6" ht="15">
      <c r="A2" s="30" t="s">
        <v>88</v>
      </c>
      <c r="B2" s="31"/>
      <c r="C2" s="32">
        <v>1</v>
      </c>
      <c r="D2" s="31"/>
      <c r="E2" s="31">
        <v>6</v>
      </c>
      <c r="F2" s="31">
        <v>1</v>
      </c>
    </row>
    <row r="3" spans="1:6">
      <c r="B3" s="1" t="s">
        <v>65</v>
      </c>
    </row>
    <row r="4" spans="1:6" ht="64.900000000000006" customHeight="1">
      <c r="A4" s="54" t="s">
        <v>38</v>
      </c>
      <c r="B4" s="55"/>
      <c r="C4" s="55"/>
    </row>
  </sheetData>
  <mergeCells count="1">
    <mergeCell ref="A4:C4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</sheetPr>
  <dimension ref="A1:H15"/>
  <sheetViews>
    <sheetView zoomScaleNormal="100" workbookViewId="0">
      <selection activeCell="C3" sqref="C3"/>
    </sheetView>
  </sheetViews>
  <sheetFormatPr defaultRowHeight="14.25"/>
  <cols>
    <col min="1" max="1" width="18.625" customWidth="1"/>
    <col min="2" max="2" width="20" customWidth="1"/>
    <col min="3" max="3" width="18.375" customWidth="1"/>
    <col min="4" max="4" width="26.125" customWidth="1"/>
    <col min="5" max="5" width="21.5" customWidth="1"/>
    <col min="6" max="6" width="10" customWidth="1"/>
    <col min="7" max="7" width="16.75" customWidth="1"/>
  </cols>
  <sheetData>
    <row r="1" spans="1:8" ht="15">
      <c r="A1" s="37" t="s">
        <v>0</v>
      </c>
      <c r="B1" s="37" t="s">
        <v>2</v>
      </c>
      <c r="C1" s="37" t="s">
        <v>80</v>
      </c>
      <c r="D1" s="37" t="s">
        <v>81</v>
      </c>
      <c r="E1" s="37" t="s">
        <v>95</v>
      </c>
      <c r="F1" s="37" t="s">
        <v>80</v>
      </c>
      <c r="G1" s="37" t="s">
        <v>81</v>
      </c>
    </row>
    <row r="2" spans="1:8" ht="15">
      <c r="A2" s="37" t="s">
        <v>96</v>
      </c>
      <c r="B2" s="37"/>
      <c r="C2" s="37">
        <v>5</v>
      </c>
      <c r="D2" s="37">
        <v>1</v>
      </c>
      <c r="E2" s="37"/>
      <c r="F2" s="37">
        <v>14</v>
      </c>
      <c r="G2" s="37">
        <v>2</v>
      </c>
      <c r="H2">
        <f>SUM(C2:G2)</f>
        <v>22</v>
      </c>
    </row>
    <row r="5" spans="1:8" ht="15" customHeight="1">
      <c r="A5" s="56" t="s">
        <v>38</v>
      </c>
      <c r="B5" s="56"/>
      <c r="C5" s="56"/>
      <c r="D5" s="56"/>
      <c r="E5" s="56"/>
      <c r="F5" s="56"/>
      <c r="G5" s="56"/>
    </row>
    <row r="6" spans="1:8">
      <c r="A6" s="56"/>
      <c r="B6" s="56"/>
      <c r="C6" s="56"/>
      <c r="D6" s="56"/>
      <c r="E6" s="56"/>
      <c r="F6" s="56"/>
      <c r="G6" s="56"/>
    </row>
    <row r="9" spans="1:8">
      <c r="A9" s="35"/>
    </row>
    <row r="15" spans="1:8">
      <c r="B15" s="36"/>
    </row>
  </sheetData>
  <mergeCells count="1">
    <mergeCell ref="A5:G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1</vt:i4>
      </vt:variant>
    </vt:vector>
  </HeadingPairs>
  <TitlesOfParts>
    <vt:vector size="7" baseType="lpstr">
      <vt:lpstr>umowy przedsiębiorców</vt:lpstr>
      <vt:lpstr>Lubniewice - miasto</vt:lpstr>
      <vt:lpstr>Glisno</vt:lpstr>
      <vt:lpstr>Jarnatów</vt:lpstr>
      <vt:lpstr>Sobieraj</vt:lpstr>
      <vt:lpstr>Rogi</vt:lpstr>
      <vt:lpstr>'Lubniewice - miasto'!Obszar_wydruku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</dc:creator>
  <cp:lastModifiedBy>UM Lubniewice</cp:lastModifiedBy>
  <cp:lastPrinted>2023-01-16T07:37:34Z</cp:lastPrinted>
  <dcterms:created xsi:type="dcterms:W3CDTF">2015-07-15T20:07:43Z</dcterms:created>
  <dcterms:modified xsi:type="dcterms:W3CDTF">2025-10-24T07:42:47Z</dcterms:modified>
</cp:coreProperties>
</file>